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3"/>
    <sheet state="visible" name="Transações" sheetId="2" r:id="rId4"/>
  </sheets>
  <definedNames>
    <definedName name="StartingBalance">Resumo!$L$8</definedName>
  </definedNames>
  <calcPr/>
</workbook>
</file>

<file path=xl/sharedStrings.xml><?xml version="1.0" encoding="utf-8"?>
<sst xmlns="http://schemas.openxmlformats.org/spreadsheetml/2006/main" count="51" uniqueCount="27">
  <si>
    <t>EQUIPE VENCEDORES</t>
  </si>
  <si>
    <t>FOCO -  todos os dias</t>
  </si>
  <si>
    <t>se você não trabalhar no minimo 8horas por dia, Não vai alcançar suas metas</t>
  </si>
  <si>
    <t>SEU SUCESSO FINANCEIRO SO DEPENDE DE VOCÊ</t>
  </si>
  <si>
    <t xml:space="preserve">SEJA SUA MELHOR VERSÃO SE ORGANIZE E DEDIQUE SE </t>
  </si>
  <si>
    <t>BUSQUE TODOS OS DIAS - NOVOS CLIENTES,   NÃO ESPERE!!!  FAÇA</t>
  </si>
  <si>
    <t xml:space="preserve">META mensal </t>
  </si>
  <si>
    <t>VENDAS DIARIA</t>
  </si>
  <si>
    <t>FECHADO</t>
  </si>
  <si>
    <t>GANHO</t>
  </si>
  <si>
    <t>PROPOSTAS</t>
  </si>
  <si>
    <t>vendido</t>
  </si>
  <si>
    <t>META</t>
  </si>
  <si>
    <t>Diferença</t>
  </si>
  <si>
    <t>CLIENTE PROP</t>
  </si>
  <si>
    <t>JOÃO MIRANDA PRO 12114</t>
  </si>
  <si>
    <t>X</t>
  </si>
  <si>
    <t>Para alterar ou adicionar categorias, atualize as tabelas "Despesas" e "Renda" na página "Resumo".</t>
  </si>
  <si>
    <t>Despesas</t>
  </si>
  <si>
    <t>Renda</t>
  </si>
  <si>
    <t>Data</t>
  </si>
  <si>
    <t>Valor</t>
  </si>
  <si>
    <t>Descrição</t>
  </si>
  <si>
    <t>Categoria</t>
  </si>
  <si>
    <t>Aluguel</t>
  </si>
  <si>
    <t>Moradia</t>
  </si>
  <si>
    <t>Pagamento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</si>
</sst>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R$]#,##0"/>
    <numFmt numFmtId="165" formatCode="mmmm&quot; &quot;yyyy"/>
    <numFmt numFmtId="166" formatCode="&quot;$&quot;#,##0"/>
    <numFmt numFmtId="167" formatCode="+$#,#;-$#,#;$0"/>
    <numFmt numFmtId="168" formatCode="dd/MM/yyyy"/>
    <numFmt numFmtId="169" formatCode="[$R$]#,##0.00"/>
    <numFmt numFmtId="170" formatCode="&quot;$&quot;#,##0.00"/>
  </numFmts>
  <fonts count="40">
    <font>
      <sz val="10.0"/>
      <color rgb="FF000000"/>
      <name val="Arial"/>
    </font>
    <font>
      <sz val="10.0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i/>
      <sz val="10.0"/>
      <color rgb="FFCCCCCC"/>
      <name val="Lato"/>
    </font>
    <font>
      <name val="Lato"/>
    </font>
    <font>
      <sz val="10.0"/>
      <color rgb="FF334960"/>
      <name val="Lato"/>
    </font>
    <font>
      <sz val="10.0"/>
      <color rgb="FFF46524"/>
      <name val="Lato"/>
    </font>
    <font>
      <b/>
      <sz val="25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sz val="14.0"/>
      <name val="Lato"/>
    </font>
    <font>
      <b/>
      <sz val="14.0"/>
      <color rgb="FF334960"/>
      <name val="Lato"/>
    </font>
    <font>
      <sz val="10.0"/>
      <color rgb="FF576475"/>
      <name val="Lato"/>
    </font>
    <font>
      <b/>
      <sz val="10.0"/>
      <color rgb="FF576475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name val="Lato"/>
    </font>
    <font>
      <b/>
      <sz val="18.0"/>
      <color rgb="FFF46524"/>
      <name val="Raleway"/>
    </font>
    <font>
      <b/>
      <sz val="18.0"/>
      <color rgb="FFF46524"/>
      <name val="Lato"/>
    </font>
    <font>
      <b/>
      <sz val="11.0"/>
      <color rgb="FF334960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/>
    <font>
      <sz val="10.0"/>
      <color rgb="FF434343"/>
      <name val="Lato"/>
    </font>
    <font>
      <sz val="10.0"/>
      <color rgb="FF687887"/>
      <name val="Lato"/>
    </font>
    <font>
      <b/>
      <color rgb="FF434343"/>
      <name val="Lato"/>
    </font>
    <font>
      <color rgb="FF434343"/>
      <name val="Lato"/>
    </font>
    <font>
      <i/>
      <sz val="10.0"/>
      <color rgb="FF708090"/>
      <name val="Lato"/>
    </font>
    <font>
      <sz val="10.0"/>
      <color rgb="FF556376"/>
      <name val="Lato"/>
    </font>
  </fonts>
  <fills count="5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</fills>
  <borders count="17">
    <border/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top style="hair">
        <color rgb="FFD9D9D9"/>
      </top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bottom" wrapText="1"/>
    </xf>
    <xf borderId="0" fillId="2" fontId="4" numFmtId="0" xfId="0" applyAlignment="1" applyFont="1">
      <alignment horizontal="left" readingOrder="0" shrinkToFit="0" vertical="bottom" wrapText="1"/>
    </xf>
    <xf borderId="0" fillId="2" fontId="8" numFmtId="0" xfId="0" applyFont="1"/>
    <xf borderId="0" fillId="0" fontId="1" numFmtId="0" xfId="0" applyAlignment="1" applyFont="1">
      <alignment vertical="bottom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right" vertical="top"/>
    </xf>
    <xf borderId="0" fillId="0" fontId="10" numFmtId="0" xfId="0" applyAlignment="1" applyFont="1">
      <alignment vertical="top"/>
    </xf>
    <xf borderId="0" fillId="4" fontId="11" numFmtId="0" xfId="0" applyAlignment="1" applyFill="1" applyFont="1">
      <alignment horizontal="left" readingOrder="0" vertical="top"/>
    </xf>
    <xf borderId="0" fillId="0" fontId="12" numFmtId="0" xfId="0" applyAlignment="1" applyFont="1">
      <alignment vertical="top"/>
    </xf>
    <xf borderId="0" fillId="0" fontId="8" numFmtId="0" xfId="0" applyFont="1"/>
    <xf borderId="0" fillId="0" fontId="13" numFmtId="0" xfId="0" applyAlignment="1" applyFont="1">
      <alignment horizontal="right" readingOrder="0" vertical="center"/>
    </xf>
    <xf borderId="0" fillId="3" fontId="12" numFmtId="164" xfId="0" applyAlignment="1" applyFont="1" applyNumberFormat="1">
      <alignment readingOrder="0" vertical="center"/>
    </xf>
    <xf borderId="0" fillId="0" fontId="6" numFmtId="0" xfId="0" applyAlignment="1" applyFont="1">
      <alignment vertical="top"/>
    </xf>
    <xf borderId="0" fillId="4" fontId="14" numFmtId="165" xfId="0" applyAlignment="1" applyFont="1" applyNumberFormat="1">
      <alignment horizontal="left" vertical="top"/>
    </xf>
    <xf borderId="0" fillId="0" fontId="8" numFmtId="0" xfId="0" applyAlignment="1" applyFont="1">
      <alignment vertical="center"/>
    </xf>
    <xf borderId="0" fillId="0" fontId="8" numFmtId="0" xfId="0" applyAlignment="1" applyFont="1">
      <alignment readingOrder="0" vertical="top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left" readingOrder="0" vertical="center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8" numFmtId="164" xfId="0" applyAlignment="1" applyFont="1" applyNumberFormat="1">
      <alignment horizontal="left" readingOrder="0" vertical="center"/>
    </xf>
    <xf borderId="0" fillId="0" fontId="17" numFmtId="164" xfId="0" applyAlignment="1" applyFont="1" applyNumberFormat="1">
      <alignment horizontal="right" vertical="center"/>
    </xf>
    <xf borderId="0" fillId="4" fontId="17" numFmtId="164" xfId="0" applyAlignment="1" applyFont="1" applyNumberFormat="1">
      <alignment vertical="center"/>
    </xf>
    <xf borderId="0" fillId="0" fontId="17" numFmtId="164" xfId="0" applyAlignment="1" applyFont="1" applyNumberFormat="1">
      <alignment vertical="center"/>
    </xf>
    <xf borderId="0" fillId="0" fontId="1" numFmtId="0" xfId="0" applyAlignment="1" applyFont="1">
      <alignment vertical="center"/>
    </xf>
    <xf borderId="0" fillId="0" fontId="19" numFmtId="164" xfId="0" applyAlignment="1" applyFont="1" applyNumberFormat="1">
      <alignment horizontal="left" readingOrder="0" vertical="center"/>
    </xf>
    <xf borderId="0" fillId="0" fontId="9" numFmtId="164" xfId="0" applyAlignment="1" applyFont="1" applyNumberFormat="1">
      <alignment horizontal="right" readingOrder="0" vertical="center"/>
    </xf>
    <xf borderId="0" fillId="0" fontId="12" numFmtId="164" xfId="0" applyAlignment="1" applyFont="1" applyNumberFormat="1">
      <alignment horizontal="left" vertical="center"/>
    </xf>
    <xf borderId="0" fillId="0" fontId="8" numFmtId="164" xfId="0" applyAlignment="1" applyFont="1" applyNumberFormat="1">
      <alignment vertical="center"/>
    </xf>
    <xf borderId="0" fillId="0" fontId="20" numFmtId="164" xfId="0" applyAlignment="1" applyFont="1" applyNumberFormat="1">
      <alignment horizontal="left"/>
    </xf>
    <xf borderId="0" fillId="0" fontId="21" numFmtId="164" xfId="0" applyAlignment="1" applyFont="1" applyNumberFormat="1">
      <alignment horizontal="right"/>
    </xf>
    <xf borderId="0" fillId="4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vertical="bottom"/>
    </xf>
    <xf borderId="0" fillId="0" fontId="22" numFmtId="0" xfId="0" applyAlignment="1" applyFont="1">
      <alignment vertical="top"/>
    </xf>
    <xf borderId="0" fillId="0" fontId="23" numFmtId="164" xfId="0" applyAlignment="1" applyFont="1" applyNumberFormat="1">
      <alignment horizontal="left" readingOrder="0" vertical="top"/>
    </xf>
    <xf borderId="0" fillId="0" fontId="24" numFmtId="164" xfId="0" applyAlignment="1" applyFont="1" applyNumberFormat="1">
      <alignment vertical="top"/>
    </xf>
    <xf borderId="0" fillId="0" fontId="22" numFmtId="164" xfId="0" applyAlignment="1" applyFont="1" applyNumberFormat="1">
      <alignment horizontal="right" vertical="top"/>
    </xf>
    <xf borderId="0" fillId="0" fontId="25" numFmtId="164" xfId="0" applyAlignment="1" applyFont="1" applyNumberFormat="1">
      <alignment horizontal="left" readingOrder="0" vertical="top"/>
    </xf>
    <xf borderId="0" fillId="0" fontId="26" numFmtId="164" xfId="0" applyAlignment="1" applyFont="1" applyNumberFormat="1">
      <alignment horizontal="left" vertical="top"/>
    </xf>
    <xf borderId="1" fillId="0" fontId="9" numFmtId="0" xfId="0" applyAlignment="1" applyBorder="1" applyFont="1">
      <alignment vertical="bottom"/>
    </xf>
    <xf borderId="2" fillId="0" fontId="27" numFmtId="164" xfId="0" applyAlignment="1" applyBorder="1" applyFont="1" applyNumberFormat="1">
      <alignment horizontal="right" vertical="bottom"/>
    </xf>
    <xf borderId="2" fillId="0" fontId="28" numFmtId="164" xfId="0" applyAlignment="1" applyBorder="1" applyFont="1" applyNumberFormat="1">
      <alignment horizontal="left" vertical="bottom"/>
    </xf>
    <xf borderId="2" fillId="0" fontId="27" numFmtId="164" xfId="0" applyAlignment="1" applyBorder="1" applyFont="1" applyNumberFormat="1">
      <alignment horizontal="right" readingOrder="0" vertical="bottom"/>
    </xf>
    <xf borderId="1" fillId="0" fontId="9" numFmtId="164" xfId="0" applyAlignment="1" applyBorder="1" applyFont="1" applyNumberFormat="1">
      <alignment horizontal="right" vertical="bottom"/>
    </xf>
    <xf borderId="2" fillId="0" fontId="29" numFmtId="164" xfId="0" applyAlignment="1" applyBorder="1" applyFont="1" applyNumberFormat="1">
      <alignment horizontal="left" vertical="bottom"/>
    </xf>
    <xf borderId="2" fillId="0" fontId="30" numFmtId="164" xfId="0" applyAlignment="1" applyBorder="1" applyFont="1" applyNumberFormat="1">
      <alignment horizontal="left" vertical="bottom"/>
    </xf>
    <xf borderId="0" fillId="0" fontId="31" numFmtId="0" xfId="0" applyAlignment="1" applyFont="1">
      <alignment vertical="top"/>
    </xf>
    <xf borderId="3" fillId="0" fontId="31" numFmtId="164" xfId="0" applyAlignment="1" applyBorder="1" applyFont="1" applyNumberFormat="1">
      <alignment readingOrder="0" vertical="top"/>
    </xf>
    <xf borderId="3" fillId="0" fontId="31" numFmtId="164" xfId="0" applyAlignment="1" applyBorder="1" applyFont="1" applyNumberFormat="1">
      <alignment vertical="top"/>
    </xf>
    <xf borderId="3" fillId="0" fontId="31" numFmtId="164" xfId="0" applyAlignment="1" applyBorder="1" applyFont="1" applyNumberFormat="1">
      <alignment horizontal="right" vertical="top"/>
    </xf>
    <xf borderId="0" fillId="0" fontId="31" numFmtId="164" xfId="0" applyAlignment="1" applyFont="1" applyNumberFormat="1">
      <alignment horizontal="right" vertical="top"/>
    </xf>
    <xf borderId="3" fillId="0" fontId="31" numFmtId="164" xfId="0" applyAlignment="1" applyBorder="1" applyFont="1" applyNumberFormat="1">
      <alignment horizontal="left" readingOrder="0" vertical="top"/>
    </xf>
    <xf borderId="3" fillId="0" fontId="31" numFmtId="164" xfId="0" applyAlignment="1" applyBorder="1" applyFont="1" applyNumberFormat="1">
      <alignment horizontal="right" readingOrder="0" vertical="top"/>
    </xf>
    <xf borderId="0" fillId="0" fontId="9" numFmtId="0" xfId="0" applyAlignment="1" applyFont="1">
      <alignment vertical="center"/>
    </xf>
    <xf borderId="4" fillId="0" fontId="32" numFmtId="164" xfId="0" applyAlignment="1" applyBorder="1" applyFont="1" applyNumberFormat="1">
      <alignment readingOrder="0" vertical="center"/>
    </xf>
    <xf borderId="5" fillId="0" fontId="33" numFmtId="0" xfId="0" applyBorder="1" applyFont="1"/>
    <xf borderId="6" fillId="0" fontId="34" numFmtId="164" xfId="0" applyAlignment="1" applyBorder="1" applyFont="1" applyNumberFormat="1">
      <alignment horizontal="right" readingOrder="0" vertical="center"/>
    </xf>
    <xf borderId="0" fillId="0" fontId="34" numFmtId="164" xfId="0" applyAlignment="1" applyFont="1" applyNumberFormat="1">
      <alignment horizontal="right" vertical="center"/>
    </xf>
    <xf borderId="0" fillId="0" fontId="9" numFmtId="164" xfId="0" applyAlignment="1" applyFont="1" applyNumberFormat="1">
      <alignment horizontal="right" vertical="center"/>
    </xf>
    <xf borderId="7" fillId="0" fontId="32" numFmtId="164" xfId="0" applyAlignment="1" applyBorder="1" applyFont="1" applyNumberFormat="1">
      <alignment vertical="center"/>
    </xf>
    <xf borderId="8" fillId="0" fontId="33" numFmtId="0" xfId="0" applyBorder="1" applyFont="1"/>
    <xf borderId="9" fillId="0" fontId="34" numFmtId="164" xfId="0" applyAlignment="1" applyBorder="1" applyFont="1" applyNumberFormat="1">
      <alignment horizontal="right" readingOrder="0" vertical="center"/>
    </xf>
    <xf borderId="10" fillId="0" fontId="32" numFmtId="164" xfId="0" applyAlignment="1" applyBorder="1" applyFont="1" applyNumberFormat="1">
      <alignment readingOrder="0" vertical="center"/>
    </xf>
    <xf borderId="11" fillId="0" fontId="33" numFmtId="0" xfId="0" applyBorder="1" applyFont="1"/>
    <xf borderId="12" fillId="0" fontId="34" numFmtId="164" xfId="0" applyAlignment="1" applyBorder="1" applyFont="1" applyNumberFormat="1">
      <alignment horizontal="right" readingOrder="0" vertical="center"/>
    </xf>
    <xf borderId="0" fillId="0" fontId="34" numFmtId="164" xfId="0" applyAlignment="1" applyFont="1" applyNumberFormat="1">
      <alignment horizontal="right" readingOrder="0" vertical="center"/>
    </xf>
    <xf borderId="0" fillId="0" fontId="35" numFmtId="164" xfId="0" applyAlignment="1" applyFont="1" applyNumberFormat="1">
      <alignment horizontal="right" vertical="center"/>
    </xf>
    <xf borderId="0" fillId="0" fontId="1" numFmtId="164" xfId="0" applyAlignment="1" applyFont="1" applyNumberFormat="1">
      <alignment horizontal="right" vertical="center"/>
    </xf>
    <xf borderId="12" fillId="0" fontId="34" numFmtId="164" xfId="0" applyAlignment="1" applyBorder="1" applyFont="1" applyNumberFormat="1">
      <alignment readingOrder="0" vertical="center"/>
    </xf>
    <xf borderId="10" fillId="0" fontId="36" numFmtId="164" xfId="0" applyAlignment="1" applyBorder="1" applyFont="1" applyNumberFormat="1">
      <alignment readingOrder="0"/>
    </xf>
    <xf borderId="12" fillId="0" fontId="37" numFmtId="164" xfId="0" applyAlignment="1" applyBorder="1" applyFont="1" applyNumberFormat="1">
      <alignment readingOrder="0"/>
    </xf>
    <xf borderId="12" fillId="0" fontId="34" numFmtId="164" xfId="0" applyAlignment="1" applyBorder="1" applyFont="1" applyNumberFormat="1">
      <alignment horizontal="right" vertical="center"/>
    </xf>
    <xf borderId="12" fillId="0" fontId="34" numFmtId="164" xfId="0" applyAlignment="1" applyBorder="1" applyFont="1" applyNumberFormat="1">
      <alignment horizontal="right" readingOrder="0"/>
    </xf>
    <xf borderId="12" fillId="0" fontId="36" numFmtId="164" xfId="0" applyAlignment="1" applyBorder="1" applyFont="1" applyNumberFormat="1">
      <alignment readingOrder="0"/>
    </xf>
    <xf borderId="0" fillId="0" fontId="1" numFmtId="0" xfId="0" applyAlignment="1" applyFont="1">
      <alignment horizontal="right" vertical="center"/>
    </xf>
    <xf borderId="12" fillId="0" fontId="36" numFmtId="0" xfId="0" applyAlignment="1" applyBorder="1" applyFont="1">
      <alignment readingOrder="0"/>
    </xf>
    <xf borderId="12" fillId="0" fontId="37" numFmtId="166" xfId="0" applyAlignment="1" applyBorder="1" applyFont="1" applyNumberFormat="1">
      <alignment readingOrder="0"/>
    </xf>
    <xf borderId="0" fillId="0" fontId="34" numFmtId="166" xfId="0" applyAlignment="1" applyFont="1" applyNumberFormat="1">
      <alignment horizontal="right" vertical="center"/>
    </xf>
    <xf borderId="0" fillId="0" fontId="35" numFmtId="167" xfId="0" applyAlignment="1" applyFont="1" applyNumberFormat="1">
      <alignment horizontal="right" vertical="center"/>
    </xf>
    <xf borderId="10" fillId="0" fontId="36" numFmtId="0" xfId="0" applyAlignment="1" applyBorder="1" applyFont="1">
      <alignment readingOrder="0"/>
    </xf>
    <xf borderId="0" fillId="0" fontId="36" numFmtId="0" xfId="0" applyAlignment="1" applyFont="1">
      <alignment readingOrder="0"/>
    </xf>
    <xf borderId="0" fillId="0" fontId="37" numFmtId="166" xfId="0" applyAlignment="1" applyFont="1" applyNumberFormat="1">
      <alignment readingOrder="0"/>
    </xf>
    <xf borderId="0" fillId="2" fontId="38" numFmtId="0" xfId="0" applyAlignment="1" applyFont="1">
      <alignment vertical="center"/>
    </xf>
    <xf borderId="0" fillId="0" fontId="10" numFmtId="0" xfId="0" applyAlignment="1" applyFont="1">
      <alignment vertical="bottom"/>
    </xf>
    <xf borderId="0" fillId="0" fontId="25" numFmtId="0" xfId="0" applyAlignment="1" applyFont="1">
      <alignment horizontal="left" readingOrder="0" vertical="bottom"/>
    </xf>
    <xf borderId="13" fillId="0" fontId="1" numFmtId="0" xfId="0" applyAlignment="1" applyBorder="1" applyFont="1">
      <alignment vertical="bottom"/>
    </xf>
    <xf borderId="0" fillId="0" fontId="27" numFmtId="0" xfId="0" applyAlignment="1" applyFont="1">
      <alignment horizontal="left" readingOrder="0" vertical="center"/>
    </xf>
    <xf borderId="14" fillId="0" fontId="35" numFmtId="168" xfId="0" applyAlignment="1" applyBorder="1" applyFont="1" applyNumberFormat="1">
      <alignment horizontal="left" readingOrder="0" vertical="center"/>
    </xf>
    <xf borderId="14" fillId="0" fontId="18" numFmtId="169" xfId="0" applyAlignment="1" applyBorder="1" applyFont="1" applyNumberFormat="1">
      <alignment horizontal="left" readingOrder="0" vertical="center"/>
    </xf>
    <xf borderId="14" fillId="0" fontId="39" numFmtId="0" xfId="0" applyAlignment="1" applyBorder="1" applyFont="1">
      <alignment horizontal="left" readingOrder="0" vertical="center"/>
    </xf>
    <xf borderId="14" fillId="0" fontId="35" numFmtId="0" xfId="0" applyAlignment="1" applyBorder="1" applyFont="1">
      <alignment horizontal="left" readingOrder="0" vertical="center"/>
    </xf>
    <xf borderId="14" fillId="0" fontId="17" numFmtId="0" xfId="0" applyAlignment="1" applyBorder="1" applyFont="1">
      <alignment horizontal="left" readingOrder="0" vertical="center"/>
    </xf>
    <xf borderId="15" fillId="0" fontId="35" numFmtId="168" xfId="0" applyAlignment="1" applyBorder="1" applyFont="1" applyNumberFormat="1">
      <alignment horizontal="left" readingOrder="0" vertical="center"/>
    </xf>
    <xf borderId="15" fillId="0" fontId="18" numFmtId="170" xfId="0" applyAlignment="1" applyBorder="1" applyFont="1" applyNumberFormat="1">
      <alignment horizontal="left" readingOrder="0" vertical="center"/>
    </xf>
    <xf borderId="15" fillId="0" fontId="39" numFmtId="0" xfId="0" applyAlignment="1" applyBorder="1" applyFont="1">
      <alignment horizontal="left" readingOrder="0" vertical="center"/>
    </xf>
    <xf borderId="15" fillId="0" fontId="35" numFmtId="0" xfId="0" applyAlignment="1" applyBorder="1" applyFont="1">
      <alignment horizontal="left" readingOrder="0" vertical="center"/>
    </xf>
    <xf borderId="15" fillId="0" fontId="17" numFmtId="0" xfId="0" applyAlignment="1" applyBorder="1" applyFont="1">
      <alignment horizontal="left" readingOrder="0" vertical="center"/>
    </xf>
    <xf borderId="15" fillId="0" fontId="35" numFmtId="0" xfId="0" applyAlignment="1" applyBorder="1" applyFont="1">
      <alignment horizontal="left" vertical="center"/>
    </xf>
    <xf borderId="15" fillId="0" fontId="17" numFmtId="0" xfId="0" applyAlignment="1" applyBorder="1" applyFont="1">
      <alignment horizontal="left" vertical="center"/>
    </xf>
    <xf borderId="15" fillId="0" fontId="35" numFmtId="168" xfId="0" applyAlignment="1" applyBorder="1" applyFont="1" applyNumberFormat="1">
      <alignment horizontal="left" vertical="center"/>
    </xf>
    <xf borderId="15" fillId="0" fontId="18" numFmtId="170" xfId="0" applyAlignment="1" applyBorder="1" applyFont="1" applyNumberFormat="1">
      <alignment horizontal="left" vertical="center"/>
    </xf>
    <xf borderId="15" fillId="0" fontId="39" numFmtId="0" xfId="0" applyAlignment="1" applyBorder="1" applyFont="1">
      <alignment horizontal="left" vertical="center"/>
    </xf>
    <xf borderId="16" fillId="0" fontId="35" numFmtId="168" xfId="0" applyAlignment="1" applyBorder="1" applyFont="1" applyNumberFormat="1">
      <alignment horizontal="left" vertical="center"/>
    </xf>
    <xf borderId="16" fillId="0" fontId="18" numFmtId="170" xfId="0" applyAlignment="1" applyBorder="1" applyFont="1" applyNumberFormat="1">
      <alignment horizontal="left" readingOrder="0" vertical="center"/>
    </xf>
    <xf borderId="16" fillId="0" fontId="39" numFmtId="0" xfId="0" applyAlignment="1" applyBorder="1" applyFont="1">
      <alignment horizontal="left" vertical="center"/>
    </xf>
    <xf borderId="16" fillId="0" fontId="35" numFmtId="0" xfId="0" applyAlignment="1" applyBorder="1" applyFont="1">
      <alignment horizontal="left" vertical="center"/>
    </xf>
    <xf borderId="16" fillId="0" fontId="18" numFmtId="170" xfId="0" applyAlignment="1" applyBorder="1" applyFont="1" applyNumberFormat="1">
      <alignment horizontal="left" vertical="center"/>
    </xf>
    <xf borderId="16" fillId="0" fontId="17" numFmtId="0" xfId="0" applyAlignment="1" applyBorder="1" applyFont="1">
      <alignment horizontal="left" vertical="center"/>
    </xf>
  </cellXfs>
  <cellStyles count="1">
    <cellStyle xfId="0" name="Normal" builtinId="0"/>
  </cellStyles>
  <dxfs count="4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6" width="12.43"/>
    <col customWidth="1" min="7" max="7" width="10.14"/>
    <col customWidth="1" min="8" max="12" width="10.71"/>
    <col customWidth="1" min="13" max="13" width="7.0"/>
  </cols>
  <sheetData>
    <row r="1" ht="12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ht="21.0" customHeight="1">
      <c r="A2" s="3"/>
      <c r="B2" s="4" t="s">
        <v>0</v>
      </c>
      <c r="I2" s="5" t="s">
        <v>1</v>
      </c>
      <c r="M2" s="3"/>
    </row>
    <row r="3" ht="16.5" customHeight="1">
      <c r="A3" s="6"/>
      <c r="B3" s="7" t="s">
        <v>2</v>
      </c>
      <c r="H3" s="8"/>
      <c r="I3" s="9" t="s">
        <v>3</v>
      </c>
      <c r="M3" s="10"/>
    </row>
    <row r="4" ht="10.5" customHeight="1">
      <c r="A4" s="6"/>
      <c r="H4" s="8"/>
      <c r="I4" s="11" t="s">
        <v>4</v>
      </c>
    </row>
    <row r="5">
      <c r="A5" s="6"/>
      <c r="B5" s="7" t="s">
        <v>5</v>
      </c>
      <c r="H5" s="8"/>
    </row>
    <row r="6" ht="23.25" customHeight="1">
      <c r="A6" s="12"/>
      <c r="H6" s="13"/>
      <c r="I6" s="14"/>
      <c r="J6" s="14"/>
      <c r="K6" s="14"/>
      <c r="L6" s="14"/>
      <c r="M6" s="14"/>
    </row>
    <row r="7" ht="30.0" customHeight="1">
      <c r="A7" s="15"/>
      <c r="B7" s="16"/>
      <c r="C7" s="16"/>
      <c r="D7" s="16"/>
      <c r="E7" s="17"/>
      <c r="F7" s="18"/>
      <c r="G7" s="19"/>
      <c r="H7" s="18"/>
      <c r="I7" s="18"/>
      <c r="J7" s="18"/>
      <c r="K7" s="18"/>
      <c r="L7" s="18"/>
      <c r="M7" s="18"/>
    </row>
    <row r="8" ht="18.0" customHeight="1">
      <c r="A8" s="20"/>
      <c r="B8" s="21" t="s">
        <v>6</v>
      </c>
      <c r="F8" s="18"/>
      <c r="G8" s="22"/>
      <c r="H8" s="18"/>
      <c r="I8" s="23"/>
      <c r="J8" s="24"/>
      <c r="L8" s="25">
        <v>0.0</v>
      </c>
      <c r="M8" s="18"/>
    </row>
    <row r="9" ht="18.0" customHeight="1">
      <c r="A9" s="20"/>
      <c r="F9" s="18"/>
      <c r="G9" s="22"/>
      <c r="H9" s="18"/>
      <c r="I9" s="26"/>
      <c r="J9" s="18"/>
      <c r="K9" s="18"/>
      <c r="L9" s="22"/>
      <c r="M9" s="18"/>
    </row>
    <row r="10" ht="18.0" customHeight="1">
      <c r="A10" s="18"/>
      <c r="B10" s="27"/>
      <c r="C10" s="27"/>
      <c r="D10" s="27"/>
      <c r="E10" s="27"/>
      <c r="F10" s="18"/>
      <c r="G10" s="22"/>
      <c r="H10" s="18"/>
      <c r="I10" s="26"/>
      <c r="J10" s="18"/>
      <c r="K10" s="18"/>
      <c r="L10" s="22"/>
      <c r="M10" s="18"/>
    </row>
    <row r="11" ht="24.0" customHeight="1">
      <c r="A11" s="23"/>
      <c r="B11" s="28"/>
      <c r="C11" s="28"/>
      <c r="D11" s="28"/>
      <c r="E11" s="28"/>
      <c r="F11" s="28"/>
      <c r="G11" s="23"/>
      <c r="H11" s="23"/>
      <c r="I11" s="23"/>
      <c r="J11" s="29"/>
      <c r="K11" s="23"/>
      <c r="L11" s="23"/>
      <c r="M11" s="23"/>
    </row>
    <row r="12" ht="24.0" customHeight="1">
      <c r="A12" s="30"/>
      <c r="B12" s="31" t="s">
        <v>7</v>
      </c>
      <c r="G12" s="30"/>
      <c r="H12" s="31"/>
      <c r="I12" s="31"/>
      <c r="J12" s="32"/>
      <c r="K12" s="30"/>
      <c r="L12" s="30"/>
      <c r="M12" s="30"/>
    </row>
    <row r="13" ht="19.5" customHeight="1">
      <c r="A13" s="33"/>
      <c r="B13" s="34" t="s">
        <v>8</v>
      </c>
      <c r="C13" s="35">
        <f>D18</f>
        <v>0</v>
      </c>
      <c r="D13" s="36" t="str">
        <f>IFERROR(__xludf.DUMMYFUNCTION("SPARKLINE(C13,{""charttype"",""bar"";""max"",max(C13:C14);""color1"",""#AEB7C0""})"),"")</f>
        <v/>
      </c>
      <c r="G13" s="37"/>
      <c r="H13" s="34"/>
      <c r="I13" s="35"/>
      <c r="J13" s="36"/>
      <c r="M13" s="33"/>
    </row>
    <row r="14" ht="19.5" customHeight="1">
      <c r="A14" s="38"/>
      <c r="B14" s="39" t="s">
        <v>9</v>
      </c>
      <c r="C14" s="40">
        <f>E18</f>
        <v>10500</v>
      </c>
      <c r="D14" s="41" t="str">
        <f>IFERROR(__xludf.DUMMYFUNCTION("SPARKLINE(C14,{""charttype"",""bar"";""max"",max(C13:C14);""color1"",""#334960""})"),"")</f>
        <v/>
      </c>
      <c r="G14" s="42"/>
      <c r="H14" s="39"/>
      <c r="I14" s="40"/>
      <c r="J14" s="41"/>
      <c r="M14" s="38"/>
    </row>
    <row r="15" ht="30.0" customHeight="1">
      <c r="A15" s="15"/>
      <c r="B15" s="43"/>
      <c r="C15" s="44"/>
      <c r="D15" s="45"/>
      <c r="G15" s="46"/>
      <c r="H15" s="43"/>
      <c r="I15" s="44"/>
      <c r="J15" s="45"/>
      <c r="M15" s="38"/>
    </row>
    <row r="16" ht="29.25" customHeight="1">
      <c r="A16" s="47"/>
      <c r="B16" s="48" t="s">
        <v>10</v>
      </c>
      <c r="D16" s="49"/>
      <c r="E16" s="49"/>
      <c r="F16" s="49"/>
      <c r="G16" s="50"/>
      <c r="H16" s="51"/>
      <c r="I16" s="52"/>
      <c r="J16" s="49"/>
      <c r="K16" s="49"/>
      <c r="L16" s="49"/>
      <c r="M16" s="47"/>
    </row>
    <row r="17" ht="19.5" customHeight="1">
      <c r="A17" s="53"/>
      <c r="B17" s="54"/>
      <c r="C17" s="55"/>
      <c r="D17" s="56" t="s">
        <v>11</v>
      </c>
      <c r="E17" s="56" t="s">
        <v>12</v>
      </c>
      <c r="F17" s="56" t="s">
        <v>13</v>
      </c>
      <c r="G17" s="57"/>
      <c r="H17" s="58"/>
      <c r="I17" s="59"/>
      <c r="J17" s="56"/>
      <c r="K17" s="56"/>
      <c r="L17" s="56"/>
      <c r="M17" s="53"/>
    </row>
    <row r="18" ht="17.25" customHeight="1">
      <c r="A18" s="60"/>
      <c r="B18" s="61" t="s">
        <v>14</v>
      </c>
      <c r="C18" s="62"/>
      <c r="D18" s="63">
        <f t="shared" ref="D18:F18" si="1">sum(D19:D40)</f>
        <v>0</v>
      </c>
      <c r="E18" s="63">
        <f t="shared" si="1"/>
        <v>10500</v>
      </c>
      <c r="F18" s="63">
        <f t="shared" si="1"/>
        <v>-10500</v>
      </c>
      <c r="G18" s="64"/>
      <c r="H18" s="65"/>
      <c r="I18" s="66"/>
      <c r="J18" s="63"/>
      <c r="K18" s="63"/>
      <c r="L18" s="63"/>
      <c r="M18" s="60"/>
    </row>
    <row r="19" ht="18.0" hidden="1" customHeight="1">
      <c r="A19" s="67"/>
      <c r="B19" s="68"/>
      <c r="C19" s="69"/>
      <c r="D19" s="70"/>
      <c r="E19" s="71" t="str">
        <f>if(isblank($B19), "", sumif('Transações'!$E:$E,$B19,'Transações'!$C:$C))</f>
        <v/>
      </c>
      <c r="F19" s="71" t="str">
        <f t="shared" ref="F19:F40" si="2">if(isblank($B19), "", D19-E19)</f>
        <v/>
      </c>
      <c r="G19" s="72"/>
      <c r="H19" s="73"/>
      <c r="I19" s="74"/>
      <c r="J19" s="75"/>
      <c r="K19" s="71" t="str">
        <f>if(isblank($H19), "", sumif('Transações'!$J:$J,$H19,'Transações'!$H:$H))</f>
        <v/>
      </c>
      <c r="L19" s="71" t="str">
        <f t="shared" ref="L19:L31" si="3">if(isblank($H19), "", K19-J19)</f>
        <v/>
      </c>
      <c r="M19" s="67"/>
    </row>
    <row r="20" ht="18.0" customHeight="1">
      <c r="A20" s="67"/>
      <c r="B20" s="76" t="s">
        <v>15</v>
      </c>
      <c r="C20" s="77"/>
      <c r="D20" s="78">
        <v>0.0</v>
      </c>
      <c r="E20" s="79">
        <v>500.0</v>
      </c>
      <c r="F20" s="80">
        <f t="shared" si="2"/>
        <v>-500</v>
      </c>
      <c r="G20" s="72"/>
      <c r="H20" s="76"/>
      <c r="I20" s="77"/>
      <c r="J20" s="78"/>
      <c r="K20" s="71" t="str">
        <f>if(isblank($H20), "", sumif('Transações'!$J:$J,$H20,'Transações'!$H:$H))</f>
        <v/>
      </c>
      <c r="L20" s="80" t="str">
        <f t="shared" si="3"/>
        <v/>
      </c>
      <c r="M20" s="67"/>
    </row>
    <row r="21" ht="18.0" customHeight="1">
      <c r="A21" s="38"/>
      <c r="B21" s="76" t="s">
        <v>16</v>
      </c>
      <c r="C21" s="77"/>
      <c r="D21" s="78">
        <v>0.0</v>
      </c>
      <c r="E21" s="79">
        <v>500.0</v>
      </c>
      <c r="F21" s="80">
        <f t="shared" si="2"/>
        <v>-500</v>
      </c>
      <c r="G21" s="81"/>
      <c r="H21" s="76"/>
      <c r="I21" s="77"/>
      <c r="J21" s="78"/>
      <c r="K21" s="71" t="str">
        <f>if(isblank($H21), "", sumif('Transações'!$J:$J,$H21,'Transações'!$H:$H))</f>
        <v/>
      </c>
      <c r="L21" s="80" t="str">
        <f t="shared" si="3"/>
        <v/>
      </c>
      <c r="M21" s="38"/>
    </row>
    <row r="22" ht="18.0" customHeight="1">
      <c r="A22" s="38"/>
      <c r="B22" s="76" t="s">
        <v>16</v>
      </c>
      <c r="C22" s="77"/>
      <c r="D22" s="78">
        <v>0.0</v>
      </c>
      <c r="E22" s="79">
        <v>500.0</v>
      </c>
      <c r="F22" s="80">
        <f t="shared" si="2"/>
        <v>-500</v>
      </c>
      <c r="G22" s="81"/>
      <c r="H22" s="76"/>
      <c r="I22" s="77"/>
      <c r="J22" s="78"/>
      <c r="K22" s="71" t="str">
        <f>if(isblank($H22), "", sumif('Transações'!$J:$J,$H22,'Transações'!$H:$H))</f>
        <v/>
      </c>
      <c r="L22" s="80" t="str">
        <f t="shared" si="3"/>
        <v/>
      </c>
      <c r="M22" s="38"/>
    </row>
    <row r="23" ht="18.0" customHeight="1">
      <c r="A23" s="38"/>
      <c r="B23" s="76" t="s">
        <v>16</v>
      </c>
      <c r="C23" s="77"/>
      <c r="D23" s="78">
        <v>0.0</v>
      </c>
      <c r="E23" s="79">
        <v>500.0</v>
      </c>
      <c r="F23" s="80">
        <f t="shared" si="2"/>
        <v>-500</v>
      </c>
      <c r="G23" s="81"/>
      <c r="H23" s="76"/>
      <c r="I23" s="77"/>
      <c r="J23" s="82"/>
      <c r="K23" s="71" t="str">
        <f>if(isblank($H23), "", sumif('Transações'!$J:$J,$H23,'Transações'!$H:$H))</f>
        <v/>
      </c>
      <c r="L23" s="80" t="str">
        <f t="shared" si="3"/>
        <v/>
      </c>
      <c r="M23" s="38"/>
    </row>
    <row r="24" ht="18.0" customHeight="1">
      <c r="A24" s="38"/>
      <c r="B24" s="76" t="s">
        <v>16</v>
      </c>
      <c r="C24" s="77"/>
      <c r="D24" s="78">
        <v>0.0</v>
      </c>
      <c r="E24" s="79">
        <v>500.0</v>
      </c>
      <c r="F24" s="80">
        <f t="shared" si="2"/>
        <v>-500</v>
      </c>
      <c r="G24" s="81"/>
      <c r="H24" s="83"/>
      <c r="I24" s="77"/>
      <c r="J24" s="84"/>
      <c r="K24" s="71" t="str">
        <f>if(isblank($H24), "", sumif('Transações'!$J:$J,$H24,'Transações'!$H:$H))</f>
        <v/>
      </c>
      <c r="L24" s="80" t="str">
        <f t="shared" si="3"/>
        <v/>
      </c>
      <c r="M24" s="38"/>
    </row>
    <row r="25" ht="18.0" customHeight="1">
      <c r="A25" s="38"/>
      <c r="B25" s="76" t="s">
        <v>16</v>
      </c>
      <c r="C25" s="77"/>
      <c r="D25" s="78">
        <v>0.0</v>
      </c>
      <c r="E25" s="79">
        <v>500.0</v>
      </c>
      <c r="F25" s="80">
        <f t="shared" si="2"/>
        <v>-500</v>
      </c>
      <c r="G25" s="81"/>
      <c r="H25" s="83"/>
      <c r="I25" s="77"/>
      <c r="J25" s="84"/>
      <c r="K25" s="71" t="str">
        <f>if(isblank($H25), "", sumif('Transações'!$J:$J,$H25,'Transações'!$H:$H))</f>
        <v/>
      </c>
      <c r="L25" s="80" t="str">
        <f t="shared" si="3"/>
        <v/>
      </c>
      <c r="M25" s="38"/>
    </row>
    <row r="26" ht="18.0" customHeight="1">
      <c r="A26" s="38"/>
      <c r="B26" s="76" t="s">
        <v>16</v>
      </c>
      <c r="C26" s="77"/>
      <c r="D26" s="85">
        <v>0.0</v>
      </c>
      <c r="E26" s="79">
        <v>500.0</v>
      </c>
      <c r="F26" s="80">
        <f t="shared" si="2"/>
        <v>-500</v>
      </c>
      <c r="G26" s="81"/>
      <c r="H26" s="83"/>
      <c r="I26" s="77"/>
      <c r="J26" s="84"/>
      <c r="K26" s="71" t="str">
        <f>if(isblank($H26), "", sumif('Transações'!$J:$J,$H26,'Transações'!$H:$H))</f>
        <v/>
      </c>
      <c r="L26" s="80" t="str">
        <f t="shared" si="3"/>
        <v/>
      </c>
      <c r="M26" s="38"/>
    </row>
    <row r="27" ht="18.0" customHeight="1">
      <c r="A27" s="38"/>
      <c r="B27" s="76" t="s">
        <v>16</v>
      </c>
      <c r="C27" s="77"/>
      <c r="D27" s="78">
        <v>0.0</v>
      </c>
      <c r="E27" s="79">
        <v>500.0</v>
      </c>
      <c r="F27" s="80">
        <f t="shared" si="2"/>
        <v>-500</v>
      </c>
      <c r="G27" s="81"/>
      <c r="H27" s="83"/>
      <c r="I27" s="77"/>
      <c r="J27" s="84"/>
      <c r="K27" s="71" t="str">
        <f>if(isblank($H27), "", sumif('Transações'!$J:$J,$H27,'Transações'!$H:$H))</f>
        <v/>
      </c>
      <c r="L27" s="80" t="str">
        <f t="shared" si="3"/>
        <v/>
      </c>
      <c r="M27" s="38"/>
    </row>
    <row r="28" ht="18.0" customHeight="1">
      <c r="A28" s="38"/>
      <c r="B28" s="76" t="s">
        <v>16</v>
      </c>
      <c r="C28" s="77"/>
      <c r="D28" s="78">
        <v>0.0</v>
      </c>
      <c r="E28" s="79">
        <v>500.0</v>
      </c>
      <c r="F28" s="80">
        <f t="shared" si="2"/>
        <v>-500</v>
      </c>
      <c r="G28" s="81"/>
      <c r="H28" s="83"/>
      <c r="I28" s="77"/>
      <c r="J28" s="84"/>
      <c r="K28" s="71" t="str">
        <f>if(isblank($H28), "", sumif('Transações'!$J:$J,$H28,'Transações'!$H:$H))</f>
        <v/>
      </c>
      <c r="L28" s="80" t="str">
        <f t="shared" si="3"/>
        <v/>
      </c>
      <c r="M28" s="38"/>
    </row>
    <row r="29" ht="18.0" customHeight="1">
      <c r="A29" s="38"/>
      <c r="B29" s="76" t="s">
        <v>16</v>
      </c>
      <c r="C29" s="77"/>
      <c r="D29" s="78">
        <v>0.0</v>
      </c>
      <c r="E29" s="79">
        <v>500.0</v>
      </c>
      <c r="F29" s="80">
        <f t="shared" si="2"/>
        <v>-500</v>
      </c>
      <c r="G29" s="81"/>
      <c r="H29" s="83"/>
      <c r="I29" s="77"/>
      <c r="J29" s="84"/>
      <c r="K29" s="71" t="str">
        <f>if(isblank($H29), "", sumif('Transações'!$J:$J,$H29,'Transações'!$H:$H))</f>
        <v/>
      </c>
      <c r="L29" s="80" t="str">
        <f t="shared" si="3"/>
        <v/>
      </c>
      <c r="M29" s="38"/>
    </row>
    <row r="30" ht="18.0" customHeight="1">
      <c r="A30" s="38"/>
      <c r="B30" s="76" t="s">
        <v>16</v>
      </c>
      <c r="C30" s="77"/>
      <c r="D30" s="86">
        <v>0.0</v>
      </c>
      <c r="E30" s="79">
        <v>500.0</v>
      </c>
      <c r="F30" s="80">
        <f t="shared" si="2"/>
        <v>-500</v>
      </c>
      <c r="G30" s="81"/>
      <c r="H30" s="83"/>
      <c r="I30" s="77"/>
      <c r="J30" s="84"/>
      <c r="K30" s="71" t="str">
        <f>if(isblank($H30), "", sumif('Transações'!$J:$J,$H30,'Transações'!$H:$H))</f>
        <v/>
      </c>
      <c r="L30" s="80" t="str">
        <f t="shared" si="3"/>
        <v/>
      </c>
      <c r="M30" s="38"/>
    </row>
    <row r="31" ht="18.0" customHeight="1">
      <c r="A31" s="38"/>
      <c r="B31" s="76" t="s">
        <v>16</v>
      </c>
      <c r="C31" s="77"/>
      <c r="D31" s="86">
        <v>0.0</v>
      </c>
      <c r="E31" s="79">
        <v>500.0</v>
      </c>
      <c r="F31" s="80">
        <f t="shared" si="2"/>
        <v>-500</v>
      </c>
      <c r="G31" s="81"/>
      <c r="H31" s="83"/>
      <c r="I31" s="77"/>
      <c r="J31" s="84"/>
      <c r="K31" s="71" t="str">
        <f>if(isblank($H31), "", sumif('Transações'!$J:$J,$H31,'Transações'!$H:$H))</f>
        <v/>
      </c>
      <c r="L31" s="80" t="str">
        <f t="shared" si="3"/>
        <v/>
      </c>
      <c r="M31" s="38"/>
    </row>
    <row r="32" ht="18.0" customHeight="1">
      <c r="A32" s="38"/>
      <c r="B32" s="76" t="s">
        <v>16</v>
      </c>
      <c r="C32" s="77"/>
      <c r="D32" s="78">
        <v>0.0</v>
      </c>
      <c r="E32" s="79">
        <v>500.0</v>
      </c>
      <c r="F32" s="80">
        <f t="shared" si="2"/>
        <v>-500</v>
      </c>
      <c r="G32" s="81"/>
      <c r="H32" s="87"/>
      <c r="I32" s="87"/>
      <c r="J32" s="84"/>
      <c r="K32" s="71"/>
      <c r="L32" s="80"/>
      <c r="M32" s="38"/>
    </row>
    <row r="33" ht="18.0" customHeight="1">
      <c r="A33" s="38"/>
      <c r="B33" s="76" t="s">
        <v>16</v>
      </c>
      <c r="C33" s="77"/>
      <c r="D33" s="78">
        <v>0.0</v>
      </c>
      <c r="E33" s="79">
        <v>500.0</v>
      </c>
      <c r="F33" s="80">
        <f t="shared" si="2"/>
        <v>-500</v>
      </c>
      <c r="G33" s="88"/>
      <c r="H33" s="89"/>
      <c r="I33" s="89"/>
      <c r="J33" s="90"/>
      <c r="K33" s="91"/>
      <c r="L33" s="92"/>
      <c r="M33" s="38"/>
    </row>
    <row r="34" ht="18.0" customHeight="1">
      <c r="A34" s="38"/>
      <c r="B34" s="76" t="s">
        <v>16</v>
      </c>
      <c r="C34" s="77"/>
      <c r="D34" s="78">
        <v>0.0</v>
      </c>
      <c r="E34" s="79">
        <v>500.0</v>
      </c>
      <c r="F34" s="80">
        <f t="shared" si="2"/>
        <v>-500</v>
      </c>
      <c r="G34" s="88"/>
      <c r="H34" s="93"/>
      <c r="I34" s="77"/>
      <c r="J34" s="90"/>
      <c r="K34" s="91" t="str">
        <f>if(isblank($H34), "", sumif('Transações'!$J:$J,$H34,'Transações'!$H:$H))</f>
        <v/>
      </c>
      <c r="L34" s="92" t="str">
        <f>if(isblank($H34), "", K34-J34)</f>
        <v/>
      </c>
      <c r="M34" s="38"/>
    </row>
    <row r="35" ht="18.0" customHeight="1">
      <c r="A35" s="38"/>
      <c r="B35" s="76" t="s">
        <v>16</v>
      </c>
      <c r="C35" s="77"/>
      <c r="D35" s="78">
        <v>0.0</v>
      </c>
      <c r="E35" s="79">
        <v>500.0</v>
      </c>
      <c r="F35" s="80">
        <f t="shared" si="2"/>
        <v>-500</v>
      </c>
      <c r="G35" s="88"/>
      <c r="H35" s="94"/>
      <c r="I35" s="94"/>
      <c r="J35" s="95"/>
      <c r="K35" s="91"/>
      <c r="L35" s="92"/>
      <c r="M35" s="38"/>
    </row>
    <row r="36" ht="18.0" customHeight="1">
      <c r="A36" s="38"/>
      <c r="B36" s="76" t="s">
        <v>16</v>
      </c>
      <c r="C36" s="77"/>
      <c r="D36" s="78">
        <v>0.0</v>
      </c>
      <c r="E36" s="79">
        <v>500.0</v>
      </c>
      <c r="F36" s="80">
        <f t="shared" si="2"/>
        <v>-500</v>
      </c>
      <c r="G36" s="81"/>
      <c r="H36" s="94"/>
      <c r="I36" s="94"/>
      <c r="J36" s="95"/>
      <c r="K36" s="91"/>
      <c r="L36" s="92"/>
      <c r="M36" s="38"/>
    </row>
    <row r="37" ht="18.0" customHeight="1">
      <c r="A37" s="38"/>
      <c r="B37" s="76" t="s">
        <v>16</v>
      </c>
      <c r="C37" s="77"/>
      <c r="D37" s="78">
        <v>0.0</v>
      </c>
      <c r="E37" s="79">
        <v>500.0</v>
      </c>
      <c r="F37" s="80">
        <f t="shared" si="2"/>
        <v>-500</v>
      </c>
      <c r="G37" s="88"/>
      <c r="H37" s="94"/>
      <c r="I37" s="94"/>
      <c r="J37" s="95"/>
      <c r="K37" s="91"/>
      <c r="L37" s="92"/>
      <c r="M37" s="38"/>
    </row>
    <row r="38" ht="18.0" customHeight="1">
      <c r="A38" s="38"/>
      <c r="B38" s="76" t="s">
        <v>16</v>
      </c>
      <c r="C38" s="77"/>
      <c r="D38" s="78">
        <v>0.0</v>
      </c>
      <c r="E38" s="79">
        <v>500.0</v>
      </c>
      <c r="F38" s="80">
        <f t="shared" si="2"/>
        <v>-500</v>
      </c>
      <c r="G38" s="88"/>
      <c r="H38" s="94"/>
      <c r="I38" s="94"/>
      <c r="J38" s="95"/>
      <c r="K38" s="91"/>
      <c r="L38" s="92"/>
      <c r="M38" s="38"/>
    </row>
    <row r="39" ht="18.0" customHeight="1">
      <c r="A39" s="38"/>
      <c r="B39" s="76" t="s">
        <v>16</v>
      </c>
      <c r="C39" s="77"/>
      <c r="D39" s="78">
        <v>0.0</v>
      </c>
      <c r="E39" s="79">
        <v>500.0</v>
      </c>
      <c r="F39" s="80">
        <f t="shared" si="2"/>
        <v>-500</v>
      </c>
      <c r="G39" s="88"/>
      <c r="H39" s="94"/>
      <c r="I39" s="94"/>
      <c r="J39" s="95"/>
      <c r="K39" s="91"/>
      <c r="L39" s="92"/>
      <c r="M39" s="38"/>
    </row>
    <row r="40" ht="18.0" customHeight="1">
      <c r="A40" s="38"/>
      <c r="B40" s="76" t="s">
        <v>16</v>
      </c>
      <c r="C40" s="77"/>
      <c r="D40" s="78">
        <v>0.0</v>
      </c>
      <c r="E40" s="79">
        <v>500.0</v>
      </c>
      <c r="F40" s="80">
        <f t="shared" si="2"/>
        <v>-500</v>
      </c>
      <c r="G40" s="88"/>
      <c r="H40" s="94"/>
      <c r="I40" s="94"/>
      <c r="J40" s="95"/>
      <c r="K40" s="91"/>
      <c r="L40" s="92"/>
      <c r="M40" s="38"/>
    </row>
  </sheetData>
  <mergeCells count="52">
    <mergeCell ref="B2:H2"/>
    <mergeCell ref="I2:L2"/>
    <mergeCell ref="B3:G4"/>
    <mergeCell ref="I3:L3"/>
    <mergeCell ref="I4:M5"/>
    <mergeCell ref="B5:G6"/>
    <mergeCell ref="J8:K8"/>
    <mergeCell ref="B8:E9"/>
    <mergeCell ref="B12:F12"/>
    <mergeCell ref="D13:F13"/>
    <mergeCell ref="J13:L13"/>
    <mergeCell ref="D14:F14"/>
    <mergeCell ref="J14:L14"/>
    <mergeCell ref="J15:L15"/>
    <mergeCell ref="D15:F15"/>
    <mergeCell ref="B16:C16"/>
    <mergeCell ref="B19:C19"/>
    <mergeCell ref="H19:I19"/>
    <mergeCell ref="B20:C20"/>
    <mergeCell ref="H20:I20"/>
    <mergeCell ref="H21:I21"/>
    <mergeCell ref="B21:C21"/>
    <mergeCell ref="B22:C22"/>
    <mergeCell ref="B23:C23"/>
    <mergeCell ref="B24:C24"/>
    <mergeCell ref="B25:C25"/>
    <mergeCell ref="B26:C26"/>
    <mergeCell ref="B27:C27"/>
    <mergeCell ref="H29:I29"/>
    <mergeCell ref="H30:I30"/>
    <mergeCell ref="H31:I31"/>
    <mergeCell ref="H34:I34"/>
    <mergeCell ref="H22:I22"/>
    <mergeCell ref="H23:I23"/>
    <mergeCell ref="H24:I24"/>
    <mergeCell ref="H25:I25"/>
    <mergeCell ref="H26:I26"/>
    <mergeCell ref="H27:I27"/>
    <mergeCell ref="H28:I28"/>
    <mergeCell ref="B35:C35"/>
    <mergeCell ref="B36:C36"/>
    <mergeCell ref="B37:C37"/>
    <mergeCell ref="B38:C38"/>
    <mergeCell ref="B39:C39"/>
    <mergeCell ref="B40:C40"/>
    <mergeCell ref="B28:C28"/>
    <mergeCell ref="B29:C29"/>
    <mergeCell ref="B30:C30"/>
    <mergeCell ref="B31:C31"/>
    <mergeCell ref="B32:C32"/>
    <mergeCell ref="B33:C33"/>
    <mergeCell ref="B34:C34"/>
  </mergeCells>
  <conditionalFormatting sqref="B19:C40 H19:H40">
    <cfRule type="notContainsBlanks" dxfId="0" priority="1">
      <formula>LEN(TRIM(B19))&gt;0</formula>
    </cfRule>
  </conditionalFormatting>
  <conditionalFormatting sqref="D19:D40">
    <cfRule type="expression" dxfId="0" priority="2">
      <formula>not(isblank(B19))</formula>
    </cfRule>
  </conditionalFormatting>
  <conditionalFormatting sqref="J19:J40">
    <cfRule type="expression" dxfId="0" priority="3">
      <formula>not(isblank(H19))</formula>
    </cfRule>
  </conditionalFormatting>
  <conditionalFormatting sqref="F18:F40 L18:L40">
    <cfRule type="cellIs" dxfId="1" priority="4" operator="lessThan">
      <formula>0</formula>
    </cfRule>
  </conditionalFormatting>
  <conditionalFormatting sqref="F19:F40 L19:L40">
    <cfRule type="cellIs" dxfId="2" priority="5" operator="equal">
      <formula>0</formula>
    </cfRule>
  </conditionalFormatting>
  <conditionalFormatting sqref="D14:F14">
    <cfRule type="notContainsBlanks" dxfId="3" priority="6">
      <formula>LEN(TRIM(D14))&gt;0</formula>
    </cfRule>
  </conditionalFormatting>
  <conditionalFormatting sqref="D13:F13">
    <cfRule type="notContainsBlanks" dxfId="3" priority="7">
      <formula>LEN(TRIM(D13))&gt;0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12.0"/>
    <col customWidth="1" min="3" max="3" width="11.43"/>
    <col customWidth="1" min="4" max="4" width="23.86"/>
    <col customWidth="1" min="5" max="5" width="26.86"/>
    <col customWidth="1" min="6" max="6" width="5.86"/>
    <col customWidth="1" min="9" max="9" width="15.14"/>
    <col customWidth="1" min="10" max="10" width="24.0"/>
    <col customWidth="1" min="11" max="11" width="5.86"/>
  </cols>
  <sheetData>
    <row r="1" ht="33.0" customHeight="1">
      <c r="A1" s="96"/>
      <c r="B1" s="11" t="s">
        <v>17</v>
      </c>
      <c r="K1" s="96"/>
    </row>
    <row r="2" ht="48.0" customHeight="1">
      <c r="A2" s="97"/>
      <c r="B2" s="98" t="s">
        <v>18</v>
      </c>
      <c r="C2" s="97"/>
      <c r="D2" s="97"/>
      <c r="E2" s="97"/>
      <c r="F2" s="97"/>
      <c r="G2" s="98" t="s">
        <v>19</v>
      </c>
      <c r="H2" s="97"/>
      <c r="I2" s="97"/>
      <c r="J2" s="97"/>
      <c r="K2" s="97"/>
    </row>
    <row r="3" ht="12.0" customHeight="1">
      <c r="A3" s="15"/>
      <c r="B3" s="99"/>
      <c r="C3" s="99"/>
      <c r="D3" s="99"/>
      <c r="E3" s="99"/>
      <c r="F3" s="15"/>
      <c r="G3" s="99"/>
      <c r="H3" s="99"/>
      <c r="I3" s="99"/>
      <c r="J3" s="99"/>
      <c r="K3" s="15"/>
    </row>
    <row r="4" ht="24.0" customHeight="1">
      <c r="A4" s="38"/>
      <c r="B4" s="100" t="s">
        <v>20</v>
      </c>
      <c r="C4" s="100" t="s">
        <v>21</v>
      </c>
      <c r="D4" s="100" t="s">
        <v>22</v>
      </c>
      <c r="E4" s="100" t="s">
        <v>23</v>
      </c>
      <c r="F4" s="38"/>
      <c r="G4" s="100" t="s">
        <v>20</v>
      </c>
      <c r="H4" s="100" t="s">
        <v>21</v>
      </c>
      <c r="I4" s="100" t="s">
        <v>22</v>
      </c>
      <c r="J4" s="100" t="s">
        <v>23</v>
      </c>
      <c r="K4" s="38"/>
    </row>
    <row r="5" ht="19.5" customHeight="1">
      <c r="A5" s="38"/>
      <c r="B5" s="101">
        <v>36781.0</v>
      </c>
      <c r="C5" s="102">
        <v>1000.0</v>
      </c>
      <c r="D5" s="103" t="s">
        <v>24</v>
      </c>
      <c r="E5" s="104" t="s">
        <v>25</v>
      </c>
      <c r="F5" s="38"/>
      <c r="G5" s="101">
        <v>36781.0</v>
      </c>
      <c r="H5" s="102">
        <v>1500.0</v>
      </c>
      <c r="I5" s="105" t="s">
        <v>26</v>
      </c>
      <c r="J5" s="104" t="s">
        <v>26</v>
      </c>
      <c r="K5" s="38"/>
    </row>
    <row r="6" ht="19.5" customHeight="1">
      <c r="A6" s="38"/>
      <c r="B6" s="106"/>
      <c r="C6" s="107"/>
      <c r="D6" s="108"/>
      <c r="E6" s="109"/>
      <c r="F6" s="38"/>
      <c r="G6" s="106"/>
      <c r="H6" s="107"/>
      <c r="I6" s="110"/>
      <c r="J6" s="109"/>
      <c r="K6" s="38"/>
    </row>
    <row r="7" ht="19.5" customHeight="1">
      <c r="A7" s="38"/>
      <c r="B7" s="106"/>
      <c r="C7" s="107"/>
      <c r="D7" s="108"/>
      <c r="E7" s="109"/>
      <c r="F7" s="38"/>
      <c r="G7" s="106"/>
      <c r="H7" s="107"/>
      <c r="I7" s="110"/>
      <c r="J7" s="109"/>
      <c r="K7" s="38"/>
    </row>
    <row r="8" ht="19.5" customHeight="1">
      <c r="A8" s="38"/>
      <c r="B8" s="106"/>
      <c r="C8" s="107"/>
      <c r="D8" s="108"/>
      <c r="E8" s="111"/>
      <c r="F8" s="38"/>
      <c r="G8" s="106"/>
      <c r="H8" s="107"/>
      <c r="I8" s="110"/>
      <c r="J8" s="109"/>
      <c r="K8" s="38"/>
    </row>
    <row r="9" ht="19.5" customHeight="1">
      <c r="A9" s="38"/>
      <c r="B9" s="106"/>
      <c r="C9" s="107"/>
      <c r="D9" s="108"/>
      <c r="E9" s="109"/>
      <c r="F9" s="38"/>
      <c r="G9" s="106"/>
      <c r="H9" s="107"/>
      <c r="I9" s="110"/>
      <c r="J9" s="109"/>
      <c r="K9" s="38"/>
    </row>
    <row r="10" ht="19.5" customHeight="1">
      <c r="A10" s="38"/>
      <c r="B10" s="106"/>
      <c r="C10" s="107"/>
      <c r="D10" s="108"/>
      <c r="E10" s="109"/>
      <c r="F10" s="38"/>
      <c r="G10" s="106"/>
      <c r="H10" s="107"/>
      <c r="I10" s="112"/>
      <c r="J10" s="111"/>
      <c r="K10" s="38"/>
    </row>
    <row r="11" ht="19.5" customHeight="1">
      <c r="A11" s="38"/>
      <c r="B11" s="106"/>
      <c r="C11" s="107"/>
      <c r="D11" s="108"/>
      <c r="E11" s="109"/>
      <c r="F11" s="38"/>
      <c r="G11" s="106"/>
      <c r="H11" s="107"/>
      <c r="I11" s="112"/>
      <c r="J11" s="111"/>
      <c r="K11" s="38"/>
    </row>
    <row r="12" ht="19.5" customHeight="1">
      <c r="A12" s="38"/>
      <c r="B12" s="106"/>
      <c r="C12" s="107"/>
      <c r="D12" s="108"/>
      <c r="E12" s="109"/>
      <c r="F12" s="38"/>
      <c r="G12" s="106"/>
      <c r="H12" s="107"/>
      <c r="I12" s="112"/>
      <c r="J12" s="111"/>
      <c r="K12" s="38"/>
    </row>
    <row r="13" ht="19.5" customHeight="1">
      <c r="A13" s="38"/>
      <c r="B13" s="106"/>
      <c r="C13" s="107"/>
      <c r="D13" s="108"/>
      <c r="E13" s="109"/>
      <c r="F13" s="38"/>
      <c r="G13" s="106"/>
      <c r="H13" s="107"/>
      <c r="I13" s="112"/>
      <c r="J13" s="111"/>
      <c r="K13" s="38"/>
    </row>
    <row r="14" ht="19.5" customHeight="1">
      <c r="A14" s="38"/>
      <c r="B14" s="106"/>
      <c r="C14" s="107"/>
      <c r="D14" s="108"/>
      <c r="E14" s="109"/>
      <c r="F14" s="38"/>
      <c r="G14" s="106"/>
      <c r="H14" s="107"/>
      <c r="I14" s="112"/>
      <c r="J14" s="111"/>
      <c r="K14" s="38"/>
    </row>
    <row r="15" ht="19.5" customHeight="1">
      <c r="A15" s="38"/>
      <c r="B15" s="106"/>
      <c r="C15" s="107"/>
      <c r="D15" s="108"/>
      <c r="E15" s="109"/>
      <c r="F15" s="38"/>
      <c r="G15" s="106"/>
      <c r="H15" s="107"/>
      <c r="I15" s="112"/>
      <c r="J15" s="111"/>
      <c r="K15" s="38"/>
    </row>
    <row r="16" ht="19.5" customHeight="1">
      <c r="A16" s="38"/>
      <c r="B16" s="106"/>
      <c r="C16" s="107"/>
      <c r="D16" s="108"/>
      <c r="E16" s="109"/>
      <c r="F16" s="38"/>
      <c r="G16" s="106"/>
      <c r="H16" s="107"/>
      <c r="I16" s="110"/>
      <c r="J16" s="109"/>
      <c r="K16" s="38"/>
    </row>
    <row r="17" ht="19.5" customHeight="1">
      <c r="A17" s="38"/>
      <c r="B17" s="106"/>
      <c r="C17" s="107"/>
      <c r="D17" s="108"/>
      <c r="E17" s="111"/>
      <c r="F17" s="38"/>
      <c r="G17" s="113"/>
      <c r="H17" s="114"/>
      <c r="I17" s="112"/>
      <c r="J17" s="111"/>
      <c r="K17" s="38"/>
    </row>
    <row r="18" ht="19.5" customHeight="1">
      <c r="A18" s="38"/>
      <c r="B18" s="106"/>
      <c r="C18" s="107"/>
      <c r="D18" s="108"/>
      <c r="E18" s="111"/>
      <c r="F18" s="38"/>
      <c r="G18" s="113"/>
      <c r="H18" s="114"/>
      <c r="I18" s="112"/>
      <c r="J18" s="111"/>
      <c r="K18" s="38"/>
    </row>
    <row r="19" ht="19.5" customHeight="1">
      <c r="A19" s="38"/>
      <c r="B19" s="113"/>
      <c r="C19" s="107"/>
      <c r="D19" s="108"/>
      <c r="E19" s="111"/>
      <c r="F19" s="38"/>
      <c r="G19" s="113"/>
      <c r="H19" s="114"/>
      <c r="I19" s="112"/>
      <c r="J19" s="111"/>
      <c r="K19" s="38"/>
    </row>
    <row r="20" ht="19.5" customHeight="1">
      <c r="A20" s="38"/>
      <c r="B20" s="113"/>
      <c r="C20" s="107"/>
      <c r="D20" s="108"/>
      <c r="E20" s="111"/>
      <c r="F20" s="38"/>
      <c r="G20" s="113"/>
      <c r="H20" s="114"/>
      <c r="I20" s="112"/>
      <c r="J20" s="111"/>
      <c r="K20" s="38"/>
    </row>
    <row r="21" ht="19.5" customHeight="1">
      <c r="A21" s="38"/>
      <c r="B21" s="113"/>
      <c r="C21" s="107"/>
      <c r="D21" s="115"/>
      <c r="E21" s="111"/>
      <c r="F21" s="38"/>
      <c r="G21" s="113"/>
      <c r="H21" s="114"/>
      <c r="I21" s="112"/>
      <c r="J21" s="111"/>
      <c r="K21" s="38"/>
    </row>
    <row r="22" ht="19.5" customHeight="1">
      <c r="A22" s="38"/>
      <c r="B22" s="113"/>
      <c r="C22" s="107"/>
      <c r="D22" s="115"/>
      <c r="E22" s="111"/>
      <c r="F22" s="38"/>
      <c r="G22" s="113"/>
      <c r="H22" s="114"/>
      <c r="I22" s="112"/>
      <c r="J22" s="111"/>
      <c r="K22" s="38"/>
    </row>
    <row r="23" ht="19.5" customHeight="1">
      <c r="A23" s="38"/>
      <c r="B23" s="113"/>
      <c r="C23" s="107"/>
      <c r="D23" s="115"/>
      <c r="E23" s="111"/>
      <c r="F23" s="38"/>
      <c r="G23" s="113"/>
      <c r="H23" s="114"/>
      <c r="I23" s="112"/>
      <c r="J23" s="111"/>
      <c r="K23" s="38"/>
    </row>
    <row r="24" ht="19.5" customHeight="1">
      <c r="A24" s="38"/>
      <c r="B24" s="113"/>
      <c r="C24" s="107"/>
      <c r="D24" s="115"/>
      <c r="E24" s="111"/>
      <c r="F24" s="38"/>
      <c r="G24" s="113"/>
      <c r="H24" s="114"/>
      <c r="I24" s="112"/>
      <c r="J24" s="111"/>
      <c r="K24" s="38"/>
    </row>
    <row r="25" ht="19.5" customHeight="1">
      <c r="A25" s="38"/>
      <c r="B25" s="113"/>
      <c r="C25" s="107"/>
      <c r="D25" s="115"/>
      <c r="E25" s="111"/>
      <c r="F25" s="38"/>
      <c r="G25" s="113"/>
      <c r="H25" s="114"/>
      <c r="I25" s="112"/>
      <c r="J25" s="111"/>
      <c r="K25" s="38"/>
    </row>
    <row r="26" ht="19.5" customHeight="1">
      <c r="A26" s="38"/>
      <c r="B26" s="113"/>
      <c r="C26" s="107"/>
      <c r="D26" s="115"/>
      <c r="E26" s="111"/>
      <c r="F26" s="38"/>
      <c r="G26" s="113"/>
      <c r="H26" s="114"/>
      <c r="I26" s="112"/>
      <c r="J26" s="111"/>
      <c r="K26" s="38"/>
    </row>
    <row r="27" ht="19.5" customHeight="1">
      <c r="A27" s="38"/>
      <c r="B27" s="113"/>
      <c r="C27" s="107"/>
      <c r="D27" s="115"/>
      <c r="E27" s="111"/>
      <c r="F27" s="38"/>
      <c r="G27" s="113"/>
      <c r="H27" s="114"/>
      <c r="I27" s="112"/>
      <c r="J27" s="111"/>
      <c r="K27" s="38"/>
    </row>
    <row r="28" ht="19.5" customHeight="1">
      <c r="A28" s="38"/>
      <c r="B28" s="113"/>
      <c r="C28" s="107"/>
      <c r="D28" s="115"/>
      <c r="E28" s="111"/>
      <c r="F28" s="38"/>
      <c r="G28" s="113"/>
      <c r="H28" s="114"/>
      <c r="I28" s="112"/>
      <c r="J28" s="111"/>
      <c r="K28" s="38"/>
    </row>
    <row r="29" ht="19.5" customHeight="1">
      <c r="A29" s="38"/>
      <c r="B29" s="113"/>
      <c r="C29" s="107"/>
      <c r="D29" s="115"/>
      <c r="E29" s="111"/>
      <c r="F29" s="38"/>
      <c r="G29" s="113"/>
      <c r="H29" s="114"/>
      <c r="I29" s="112"/>
      <c r="J29" s="111"/>
      <c r="K29" s="38"/>
    </row>
    <row r="30" ht="19.5" customHeight="1">
      <c r="A30" s="38"/>
      <c r="B30" s="113"/>
      <c r="C30" s="107"/>
      <c r="D30" s="115"/>
      <c r="E30" s="111"/>
      <c r="F30" s="38"/>
      <c r="G30" s="113"/>
      <c r="H30" s="114"/>
      <c r="I30" s="112"/>
      <c r="J30" s="111"/>
      <c r="K30" s="38"/>
    </row>
    <row r="31" ht="19.5" customHeight="1">
      <c r="A31" s="38"/>
      <c r="B31" s="113"/>
      <c r="C31" s="107"/>
      <c r="D31" s="115"/>
      <c r="E31" s="111"/>
      <c r="F31" s="38"/>
      <c r="G31" s="113"/>
      <c r="H31" s="114"/>
      <c r="I31" s="112"/>
      <c r="J31" s="111"/>
      <c r="K31" s="38"/>
    </row>
    <row r="32" ht="19.5" customHeight="1">
      <c r="A32" s="38"/>
      <c r="B32" s="113"/>
      <c r="C32" s="107"/>
      <c r="D32" s="115"/>
      <c r="E32" s="111"/>
      <c r="F32" s="38"/>
      <c r="G32" s="113"/>
      <c r="H32" s="114"/>
      <c r="I32" s="112"/>
      <c r="J32" s="111"/>
      <c r="K32" s="38"/>
    </row>
    <row r="33" ht="19.5" customHeight="1">
      <c r="A33" s="38"/>
      <c r="B33" s="116"/>
      <c r="C33" s="117"/>
      <c r="D33" s="118"/>
      <c r="E33" s="119"/>
      <c r="F33" s="38"/>
      <c r="G33" s="116"/>
      <c r="H33" s="120"/>
      <c r="I33" s="121"/>
      <c r="J33" s="119"/>
      <c r="K33" s="38"/>
    </row>
  </sheetData>
  <mergeCells count="1">
    <mergeCell ref="B1:J1"/>
  </mergeCells>
  <dataValidations>
    <dataValidation type="list" allowBlank="1" sqref="E5:E33">
      <formula1>Resumo!$B$19:$C$34</formula1>
    </dataValidation>
    <dataValidation type="list" allowBlank="1" sqref="J5:J33">
      <formula1>Resumo!$H$19:$I$34</formula1>
    </dataValidation>
  </dataValidations>
  <drawing r:id="rId1"/>
</worksheet>
</file>